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<sst xmlns="http://schemas.openxmlformats.org/spreadsheetml/2006/main" count="89" uniqueCount="64">
  <si>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</si>
  <si>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</si>
  <si>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</si>
  <si>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</si>
  <si>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</si>
  <si>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</si>
  <si>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</si>
  <si>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</si>
  <si>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</si>
  <si>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</si>
  <si>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</si>
  <si>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</si>
  <si>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</si>
  <si>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</si>
  <si>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</si>
  <si>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</si>
  <si>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</si>
  <si>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</si>
  <si>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</si>
  <si>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</si>
  <si>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</si>
  <si>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</si>
  <si>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</si>
  <si>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</si>
  <si>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</si>
  <si>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</si>
  <si>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</si>
  <si>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</si>
  <si>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</si>
  <si>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</si>
  <si>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</si>
  <si>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</si>
  <si>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</si>
  <si>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</si>
  <si>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</si>
  <si>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</si>
  <si>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</si>
  <si>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</si>
  <si>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</si>
  <si>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</si>
  <si>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</si>
  <si>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</si>
  <si>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</si>
  <si>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</si>
  <si>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</si>
  <si>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</si>
  <si>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</si>
  <si>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</si>
  <si>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</si>
  <si>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</si>
  <si>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</si>
  <si>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</si>
  <si>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</si>
  <si>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</si>
  <si>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</si>
  <si>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</si>
  <si>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</si>
  <si>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</si>
  <si>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</si>
  <si>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</si>
  <si>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PIVOT READY</t>
  </si>
  <si>
    <t>Ιούλ.' 20</t>
  </si>
  <si>
    <t>Αύγ.' 20</t>
  </si>
  <si>
    <t>ΠΙΝΑΚΑΣ 12 : Εγγεγραμμένη Ανεργία κατά Οικονομική Δραστηριότητα και Επαρχία τον Ιούλιο και Αύγουστο του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</si>
</sst>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3" xfId="0" applyNumberFormat="1" applyBorder="1"/>
    <xf numFmtId="3" fontId="6" fillId="0" borderId="13" xfId="0" applyNumberFormat="1" applyFont="1" applyFill="1" applyBorder="1"/>
    <xf numFmtId="9" fontId="6" fillId="0" borderId="13" xfId="0" applyNumberFormat="1" applyFont="1" applyFill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T32" sqref="T32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9" customWidth="1"/>
    <col min="6" max="6" width="8.85546875" customWidth="1"/>
    <col min="7" max="7" width="6" style="2" customWidth="1"/>
    <col min="8" max="8" width="5.85546875" style="2" customWidth="1"/>
    <col min="9" max="10" width="8.7109375" customWidth="1"/>
    <col min="11" max="11" width="5.85546875" style="2" customWidth="1"/>
    <col min="12" max="12" width="7.28515625" style="2" customWidth="1"/>
    <col min="13" max="13" width="8.7109375" style="2" customWidth="1"/>
    <col min="14" max="14" width="8.85546875" style="2" customWidth="1"/>
    <col min="15" max="15" width="6" style="2" customWidth="1"/>
    <col min="16" max="16" width="7.42578125" style="2" customWidth="1"/>
    <col min="17" max="17" width="9.28515625" customWidth="1"/>
    <col min="18" max="18" width="9" customWidth="1"/>
    <col min="19" max="19" width="7.140625" style="2" customWidth="1"/>
    <col min="20" max="20" width="6.42578125" style="2" customWidth="1"/>
    <col min="21" max="22" width="8.42578125" customWidth="1"/>
    <col min="23" max="23" width="6" customWidth="1"/>
    <col min="24" max="24" width="6.7109375" customWidth="1"/>
    <col min="25" max="25" width="9.5703125" customWidth="1"/>
    <col min="26" max="26" width="9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59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41</v>
      </c>
      <c r="F6" s="17">
        <v>47</v>
      </c>
      <c r="G6" s="11">
        <f>F6-E6</f>
        <v>6</v>
      </c>
      <c r="H6" s="19">
        <f>G6/E6</f>
        <v>0.14634146341463414</v>
      </c>
      <c r="I6" s="17">
        <v>30</v>
      </c>
      <c r="J6" s="17">
        <v>32</v>
      </c>
      <c r="K6" s="11">
        <f>J6-I6</f>
        <v>2</v>
      </c>
      <c r="L6" s="19">
        <f>K6/I6</f>
        <v>6.6666666666666666E-2</v>
      </c>
      <c r="M6" s="17">
        <v>17</v>
      </c>
      <c r="N6" s="17">
        <v>19</v>
      </c>
      <c r="O6" s="11">
        <f>N6-M6</f>
        <v>2</v>
      </c>
      <c r="P6" s="19">
        <f>O6/M6</f>
        <v>0.11764705882352941</v>
      </c>
      <c r="Q6" s="17">
        <v>90</v>
      </c>
      <c r="R6" s="17">
        <v>97</v>
      </c>
      <c r="S6" s="11">
        <f>R6-Q6</f>
        <v>7</v>
      </c>
      <c r="T6" s="19">
        <f>S6/Q6</f>
        <v>7.7777777777777779E-2</v>
      </c>
      <c r="U6" s="17">
        <v>21</v>
      </c>
      <c r="V6" s="17">
        <v>20</v>
      </c>
      <c r="W6" s="11">
        <f>V6-U6</f>
        <v>-1</v>
      </c>
      <c r="X6" s="19">
        <f>W6/U6</f>
        <v>-4.7619047619047616E-2</v>
      </c>
      <c r="Y6" s="17">
        <f>E6+I6+M6+Q6+U6</f>
        <v>199</v>
      </c>
      <c r="Z6" s="17">
        <f>F6+J6+N6+R6+V6</f>
        <v>215</v>
      </c>
      <c r="AA6" s="11">
        <f>Z6-Y6</f>
        <v>16</v>
      </c>
      <c r="AB6" s="18">
        <f>AA6/Y6</f>
        <v>8.0402010050251257E-2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12</v>
      </c>
      <c r="F7" s="17">
        <v>12</v>
      </c>
      <c r="G7" s="11">
        <f t="shared" ref="G7:G22" si="0">F7-E7</f>
        <v>0</v>
      </c>
      <c r="H7" s="19">
        <f t="shared" ref="H7:H22" si="1">G7/E7</f>
        <v>0</v>
      </c>
      <c r="I7" s="17">
        <v>12</v>
      </c>
      <c r="J7" s="17">
        <v>13</v>
      </c>
      <c r="K7" s="11">
        <f t="shared" ref="K7:K21" si="2">J7-I7</f>
        <v>1</v>
      </c>
      <c r="L7" s="19">
        <f t="shared" ref="L7:L21" si="3">K7/I7</f>
        <v>8.3333333333333329E-2</v>
      </c>
      <c r="M7" s="17">
        <v>4</v>
      </c>
      <c r="N7" s="17">
        <v>4</v>
      </c>
      <c r="O7" s="11">
        <f t="shared" ref="O7:O21" si="4">N7-M7</f>
        <v>0</v>
      </c>
      <c r="P7" s="19">
        <f t="shared" ref="P7:P21" si="5">O7/M7</f>
        <v>0</v>
      </c>
      <c r="Q7" s="17">
        <v>6</v>
      </c>
      <c r="R7" s="17">
        <v>7</v>
      </c>
      <c r="S7" s="11">
        <f t="shared" ref="S7:S21" si="6">R7-Q7</f>
        <v>1</v>
      </c>
      <c r="T7" s="19">
        <f t="shared" ref="T7:T21" si="7">S7/Q7</f>
        <v>0.16666666666666666</v>
      </c>
      <c r="U7" s="17">
        <v>4</v>
      </c>
      <c r="V7" s="17">
        <v>2</v>
      </c>
      <c r="W7" s="11">
        <f t="shared" ref="W7:W22" si="8">V7-U7</f>
        <v>-2</v>
      </c>
      <c r="X7" s="19">
        <f t="shared" ref="X7:X21" si="9">W7/U7</f>
        <v>-0.5</v>
      </c>
      <c r="Y7" s="17">
        <f t="shared" ref="Y7:Z21" si="10">E7+I7+M7+Q7+U7</f>
        <v>38</v>
      </c>
      <c r="Z7" s="17">
        <f t="shared" si="10"/>
        <v>38</v>
      </c>
      <c r="AA7" s="11">
        <f t="shared" ref="AA7:AA21" si="11">Z7-Y7</f>
        <v>0</v>
      </c>
      <c r="AB7" s="18">
        <f t="shared" ref="AB7:AB21" si="12">AA7/Y7</f>
        <v>0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693</v>
      </c>
      <c r="F8" s="17">
        <v>778</v>
      </c>
      <c r="G8" s="11">
        <f t="shared" si="0"/>
        <v>85</v>
      </c>
      <c r="H8" s="19">
        <f t="shared" si="1"/>
        <v>0.12265512265512266</v>
      </c>
      <c r="I8" s="17">
        <v>340</v>
      </c>
      <c r="J8" s="17">
        <v>353</v>
      </c>
      <c r="K8" s="11">
        <f t="shared" si="2"/>
        <v>13</v>
      </c>
      <c r="L8" s="19">
        <f t="shared" si="3"/>
        <v>3.8235294117647062E-2</v>
      </c>
      <c r="M8" s="17">
        <v>107</v>
      </c>
      <c r="N8" s="17">
        <v>120</v>
      </c>
      <c r="O8" s="11">
        <f t="shared" si="4"/>
        <v>13</v>
      </c>
      <c r="P8" s="19">
        <f t="shared" si="5"/>
        <v>0.12149532710280374</v>
      </c>
      <c r="Q8" s="17">
        <v>472</v>
      </c>
      <c r="R8" s="17">
        <v>499</v>
      </c>
      <c r="S8" s="11">
        <f t="shared" si="6"/>
        <v>27</v>
      </c>
      <c r="T8" s="19">
        <f t="shared" si="7"/>
        <v>5.7203389830508475E-2</v>
      </c>
      <c r="U8" s="17">
        <v>116</v>
      </c>
      <c r="V8" s="17">
        <v>124</v>
      </c>
      <c r="W8" s="11">
        <f t="shared" si="8"/>
        <v>8</v>
      </c>
      <c r="X8" s="19">
        <f t="shared" si="9"/>
        <v>6.8965517241379309E-2</v>
      </c>
      <c r="Y8" s="17">
        <f t="shared" si="10"/>
        <v>1728</v>
      </c>
      <c r="Z8" s="17">
        <f t="shared" si="10"/>
        <v>1874</v>
      </c>
      <c r="AA8" s="11">
        <f t="shared" si="11"/>
        <v>146</v>
      </c>
      <c r="AB8" s="18">
        <f t="shared" si="12"/>
        <v>8.4490740740740741E-2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8</v>
      </c>
      <c r="F9" s="17">
        <v>7</v>
      </c>
      <c r="G9" s="11">
        <f t="shared" si="0"/>
        <v>-1</v>
      </c>
      <c r="H9" s="19">
        <f t="shared" si="1"/>
        <v>-0.125</v>
      </c>
      <c r="I9" s="17">
        <v>3</v>
      </c>
      <c r="J9" s="17">
        <v>4</v>
      </c>
      <c r="K9" s="11">
        <f t="shared" si="2"/>
        <v>1</v>
      </c>
      <c r="L9" s="19">
        <f t="shared" si="3"/>
        <v>0.33333333333333331</v>
      </c>
      <c r="M9" s="17"/>
      <c r="N9" s="17"/>
      <c r="O9" s="11">
        <f t="shared" si="4"/>
        <v>0</v>
      </c>
      <c r="P9" s="19" t="e">
        <f t="shared" si="5"/>
        <v>#DIV/0!</v>
      </c>
      <c r="Q9" s="17">
        <v>3</v>
      </c>
      <c r="R9" s="17">
        <v>3</v>
      </c>
      <c r="S9" s="11">
        <f t="shared" si="6"/>
        <v>0</v>
      </c>
      <c r="T9" s="19">
        <f t="shared" si="7"/>
        <v>0</v>
      </c>
      <c r="U9" s="17"/>
      <c r="V9" s="17">
        <v>1</v>
      </c>
      <c r="W9" s="11">
        <f t="shared" si="8"/>
        <v>1</v>
      </c>
      <c r="X9" s="19" t="e">
        <f t="shared" si="9"/>
        <v>#DIV/0!</v>
      </c>
      <c r="Y9" s="17">
        <f t="shared" si="10"/>
        <v>14</v>
      </c>
      <c r="Z9" s="17">
        <f t="shared" si="10"/>
        <v>15</v>
      </c>
      <c r="AA9" s="11">
        <f t="shared" si="11"/>
        <v>1</v>
      </c>
      <c r="AB9" s="18">
        <f t="shared" si="12"/>
        <v>7.1428571428571425E-2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37</v>
      </c>
      <c r="F10" s="17">
        <v>41</v>
      </c>
      <c r="G10" s="11">
        <f t="shared" si="0"/>
        <v>4</v>
      </c>
      <c r="H10" s="19">
        <f t="shared" si="1"/>
        <v>0.10810810810810811</v>
      </c>
      <c r="I10" s="17">
        <v>26</v>
      </c>
      <c r="J10" s="17">
        <v>30</v>
      </c>
      <c r="K10" s="11">
        <f t="shared" si="2"/>
        <v>4</v>
      </c>
      <c r="L10" s="19">
        <f t="shared" si="3"/>
        <v>0.15384615384615385</v>
      </c>
      <c r="M10" s="17">
        <v>3</v>
      </c>
      <c r="N10" s="17">
        <v>3</v>
      </c>
      <c r="O10" s="11">
        <f t="shared" si="4"/>
        <v>0</v>
      </c>
      <c r="P10" s="19">
        <f t="shared" si="5"/>
        <v>0</v>
      </c>
      <c r="Q10" s="17">
        <v>26</v>
      </c>
      <c r="R10" s="17">
        <v>29</v>
      </c>
      <c r="S10" s="11">
        <f t="shared" si="6"/>
        <v>3</v>
      </c>
      <c r="T10" s="19">
        <f t="shared" si="7"/>
        <v>0.11538461538461539</v>
      </c>
      <c r="U10" s="17">
        <v>5</v>
      </c>
      <c r="V10" s="17">
        <v>6</v>
      </c>
      <c r="W10" s="11">
        <f t="shared" si="8"/>
        <v>1</v>
      </c>
      <c r="X10" s="19">
        <f t="shared" si="9"/>
        <v>0.2</v>
      </c>
      <c r="Y10" s="17">
        <f t="shared" si="10"/>
        <v>97</v>
      </c>
      <c r="Z10" s="17">
        <f t="shared" si="10"/>
        <v>109</v>
      </c>
      <c r="AA10" s="11">
        <f t="shared" si="11"/>
        <v>12</v>
      </c>
      <c r="AB10" s="18">
        <f t="shared" si="12"/>
        <v>0.12371134020618557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468</v>
      </c>
      <c r="F11" s="17">
        <v>489</v>
      </c>
      <c r="G11" s="11">
        <f t="shared" si="0"/>
        <v>21</v>
      </c>
      <c r="H11" s="19">
        <f t="shared" si="1"/>
        <v>4.4871794871794872E-2</v>
      </c>
      <c r="I11" s="17">
        <v>200</v>
      </c>
      <c r="J11" s="17">
        <v>199</v>
      </c>
      <c r="K11" s="11">
        <f t="shared" si="2"/>
        <v>-1</v>
      </c>
      <c r="L11" s="19">
        <f t="shared" si="3"/>
        <v>-5.0000000000000001E-3</v>
      </c>
      <c r="M11" s="17">
        <v>129</v>
      </c>
      <c r="N11" s="17">
        <v>163</v>
      </c>
      <c r="O11" s="11">
        <f t="shared" si="4"/>
        <v>34</v>
      </c>
      <c r="P11" s="19">
        <f t="shared" si="5"/>
        <v>0.26356589147286824</v>
      </c>
      <c r="Q11" s="17">
        <v>497</v>
      </c>
      <c r="R11" s="17">
        <v>499</v>
      </c>
      <c r="S11" s="11">
        <f t="shared" si="6"/>
        <v>2</v>
      </c>
      <c r="T11" s="19">
        <f t="shared" si="7"/>
        <v>4.0241448692152921E-3</v>
      </c>
      <c r="U11" s="17">
        <v>255</v>
      </c>
      <c r="V11" s="17">
        <v>275</v>
      </c>
      <c r="W11" s="11">
        <f t="shared" si="8"/>
        <v>20</v>
      </c>
      <c r="X11" s="19">
        <f t="shared" si="9"/>
        <v>7.8431372549019607E-2</v>
      </c>
      <c r="Y11" s="17">
        <f t="shared" si="10"/>
        <v>1549</v>
      </c>
      <c r="Z11" s="17">
        <f t="shared" si="10"/>
        <v>1625</v>
      </c>
      <c r="AA11" s="11">
        <f t="shared" si="11"/>
        <v>76</v>
      </c>
      <c r="AB11" s="18">
        <f t="shared" si="12"/>
        <v>4.9063912201420271E-2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1701</v>
      </c>
      <c r="F12" s="17">
        <v>1869</v>
      </c>
      <c r="G12" s="11">
        <f t="shared" si="0"/>
        <v>168</v>
      </c>
      <c r="H12" s="19">
        <f t="shared" si="1"/>
        <v>9.8765432098765427E-2</v>
      </c>
      <c r="I12" s="17">
        <v>984</v>
      </c>
      <c r="J12" s="17">
        <v>1034</v>
      </c>
      <c r="K12" s="11">
        <f t="shared" si="2"/>
        <v>50</v>
      </c>
      <c r="L12" s="19">
        <f t="shared" si="3"/>
        <v>5.08130081300813E-2</v>
      </c>
      <c r="M12" s="17">
        <v>609</v>
      </c>
      <c r="N12" s="17">
        <v>629</v>
      </c>
      <c r="O12" s="11">
        <f t="shared" si="4"/>
        <v>20</v>
      </c>
      <c r="P12" s="19">
        <f t="shared" si="5"/>
        <v>3.2840722495894911E-2</v>
      </c>
      <c r="Q12" s="17">
        <v>1468</v>
      </c>
      <c r="R12" s="17">
        <v>1548</v>
      </c>
      <c r="S12" s="11">
        <f t="shared" si="6"/>
        <v>80</v>
      </c>
      <c r="T12" s="19">
        <f t="shared" si="7"/>
        <v>5.4495912806539509E-2</v>
      </c>
      <c r="U12" s="17">
        <v>585</v>
      </c>
      <c r="V12" s="17">
        <v>623</v>
      </c>
      <c r="W12" s="11">
        <f t="shared" si="8"/>
        <v>38</v>
      </c>
      <c r="X12" s="19">
        <f t="shared" si="9"/>
        <v>6.4957264957264962E-2</v>
      </c>
      <c r="Y12" s="17">
        <f t="shared" si="10"/>
        <v>5347</v>
      </c>
      <c r="Z12" s="17">
        <f t="shared" si="10"/>
        <v>5703</v>
      </c>
      <c r="AA12" s="11">
        <f t="shared" si="11"/>
        <v>356</v>
      </c>
      <c r="AB12" s="18">
        <f t="shared" si="12"/>
        <v>6.6579390312324668E-2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247</v>
      </c>
      <c r="F13" s="17">
        <v>265</v>
      </c>
      <c r="G13" s="11">
        <f t="shared" si="0"/>
        <v>18</v>
      </c>
      <c r="H13" s="19">
        <f t="shared" si="1"/>
        <v>7.28744939271255E-2</v>
      </c>
      <c r="I13" s="17">
        <v>426</v>
      </c>
      <c r="J13" s="17">
        <v>436</v>
      </c>
      <c r="K13" s="11">
        <f t="shared" si="2"/>
        <v>10</v>
      </c>
      <c r="L13" s="19">
        <f t="shared" si="3"/>
        <v>2.3474178403755867E-2</v>
      </c>
      <c r="M13" s="17">
        <v>183</v>
      </c>
      <c r="N13" s="17">
        <v>188</v>
      </c>
      <c r="O13" s="11">
        <f t="shared" si="4"/>
        <v>5</v>
      </c>
      <c r="P13" s="19">
        <f t="shared" si="5"/>
        <v>2.7322404371584699E-2</v>
      </c>
      <c r="Q13" s="17">
        <v>337</v>
      </c>
      <c r="R13" s="17">
        <v>340</v>
      </c>
      <c r="S13" s="11">
        <f t="shared" si="6"/>
        <v>3</v>
      </c>
      <c r="T13" s="19">
        <f t="shared" si="7"/>
        <v>8.9020771513353119E-3</v>
      </c>
      <c r="U13" s="17">
        <v>244</v>
      </c>
      <c r="V13" s="17">
        <v>237</v>
      </c>
      <c r="W13" s="11">
        <f t="shared" si="8"/>
        <v>-7</v>
      </c>
      <c r="X13" s="19">
        <f t="shared" si="9"/>
        <v>-2.8688524590163935E-2</v>
      </c>
      <c r="Y13" s="17">
        <f t="shared" si="10"/>
        <v>1437</v>
      </c>
      <c r="Z13" s="17">
        <f t="shared" si="10"/>
        <v>1466</v>
      </c>
      <c r="AA13" s="11">
        <f t="shared" si="11"/>
        <v>29</v>
      </c>
      <c r="AB13" s="18">
        <f t="shared" si="12"/>
        <v>2.0180932498260265E-2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695</v>
      </c>
      <c r="F14" s="17">
        <v>728</v>
      </c>
      <c r="G14" s="11">
        <f t="shared" si="0"/>
        <v>33</v>
      </c>
      <c r="H14" s="19">
        <f t="shared" si="1"/>
        <v>4.7482014388489209E-2</v>
      </c>
      <c r="I14" s="17">
        <v>1468</v>
      </c>
      <c r="J14" s="17">
        <v>1307</v>
      </c>
      <c r="K14" s="11">
        <f t="shared" si="2"/>
        <v>-161</v>
      </c>
      <c r="L14" s="19">
        <f t="shared" si="3"/>
        <v>-0.10967302452316076</v>
      </c>
      <c r="M14" s="17">
        <v>3608</v>
      </c>
      <c r="N14" s="17">
        <v>3554</v>
      </c>
      <c r="O14" s="11">
        <f t="shared" si="4"/>
        <v>-54</v>
      </c>
      <c r="P14" s="19">
        <f t="shared" si="5"/>
        <v>-1.4966740576496674E-2</v>
      </c>
      <c r="Q14" s="17">
        <v>974</v>
      </c>
      <c r="R14" s="17">
        <v>987</v>
      </c>
      <c r="S14" s="11">
        <f t="shared" si="6"/>
        <v>13</v>
      </c>
      <c r="T14" s="19">
        <f t="shared" si="7"/>
        <v>1.3347022587268994E-2</v>
      </c>
      <c r="U14" s="17">
        <v>1471</v>
      </c>
      <c r="V14" s="17">
        <v>1318</v>
      </c>
      <c r="W14" s="11">
        <f t="shared" si="8"/>
        <v>-153</v>
      </c>
      <c r="X14" s="19">
        <f t="shared" si="9"/>
        <v>-0.10401087695445276</v>
      </c>
      <c r="Y14" s="17">
        <f t="shared" si="10"/>
        <v>8216</v>
      </c>
      <c r="Z14" s="17">
        <f t="shared" si="10"/>
        <v>7894</v>
      </c>
      <c r="AA14" s="11">
        <f t="shared" si="11"/>
        <v>-322</v>
      </c>
      <c r="AB14" s="18">
        <f t="shared" si="12"/>
        <v>-3.9191820837390458E-2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342</v>
      </c>
      <c r="F15" s="17">
        <v>372</v>
      </c>
      <c r="G15" s="11">
        <f t="shared" si="0"/>
        <v>30</v>
      </c>
      <c r="H15" s="19">
        <f t="shared" si="1"/>
        <v>8.771929824561403E-2</v>
      </c>
      <c r="I15" s="17">
        <v>97</v>
      </c>
      <c r="J15" s="17">
        <v>96</v>
      </c>
      <c r="K15" s="11">
        <f t="shared" si="2"/>
        <v>-1</v>
      </c>
      <c r="L15" s="19">
        <f t="shared" si="3"/>
        <v>-1.0309278350515464E-2</v>
      </c>
      <c r="M15" s="17">
        <v>30</v>
      </c>
      <c r="N15" s="17">
        <v>33</v>
      </c>
      <c r="O15" s="11">
        <f t="shared" si="4"/>
        <v>3</v>
      </c>
      <c r="P15" s="19">
        <f t="shared" si="5"/>
        <v>0.1</v>
      </c>
      <c r="Q15" s="17">
        <v>197</v>
      </c>
      <c r="R15" s="17">
        <v>199</v>
      </c>
      <c r="S15" s="11">
        <f t="shared" si="6"/>
        <v>2</v>
      </c>
      <c r="T15" s="19">
        <f t="shared" si="7"/>
        <v>1.015228426395939E-2</v>
      </c>
      <c r="U15" s="17">
        <v>16</v>
      </c>
      <c r="V15" s="17">
        <v>20</v>
      </c>
      <c r="W15" s="11">
        <f t="shared" si="8"/>
        <v>4</v>
      </c>
      <c r="X15" s="19">
        <f t="shared" si="9"/>
        <v>0.25</v>
      </c>
      <c r="Y15" s="17">
        <f t="shared" si="10"/>
        <v>682</v>
      </c>
      <c r="Z15" s="17">
        <f t="shared" si="10"/>
        <v>720</v>
      </c>
      <c r="AA15" s="11">
        <f t="shared" si="11"/>
        <v>38</v>
      </c>
      <c r="AB15" s="18">
        <f t="shared" si="12"/>
        <v>5.5718475073313782E-2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609</v>
      </c>
      <c r="F16" s="17">
        <v>641</v>
      </c>
      <c r="G16" s="11">
        <f t="shared" si="0"/>
        <v>32</v>
      </c>
      <c r="H16" s="19">
        <f t="shared" si="1"/>
        <v>5.2545155993431854E-2</v>
      </c>
      <c r="I16" s="17">
        <v>158</v>
      </c>
      <c r="J16" s="17">
        <v>180</v>
      </c>
      <c r="K16" s="11">
        <f t="shared" si="2"/>
        <v>22</v>
      </c>
      <c r="L16" s="19">
        <f t="shared" si="3"/>
        <v>0.13924050632911392</v>
      </c>
      <c r="M16" s="17">
        <v>41</v>
      </c>
      <c r="N16" s="17">
        <v>43</v>
      </c>
      <c r="O16" s="11">
        <f t="shared" si="4"/>
        <v>2</v>
      </c>
      <c r="P16" s="19">
        <f t="shared" si="5"/>
        <v>4.878048780487805E-2</v>
      </c>
      <c r="Q16" s="17">
        <v>474</v>
      </c>
      <c r="R16" s="17">
        <v>508</v>
      </c>
      <c r="S16" s="11">
        <f t="shared" si="6"/>
        <v>34</v>
      </c>
      <c r="T16" s="19">
        <f t="shared" si="7"/>
        <v>7.1729957805907171E-2</v>
      </c>
      <c r="U16" s="17">
        <v>125</v>
      </c>
      <c r="V16" s="17">
        <v>129</v>
      </c>
      <c r="W16" s="11">
        <f t="shared" si="8"/>
        <v>4</v>
      </c>
      <c r="X16" s="19">
        <f t="shared" si="9"/>
        <v>3.2000000000000001E-2</v>
      </c>
      <c r="Y16" s="17">
        <f t="shared" si="10"/>
        <v>1407</v>
      </c>
      <c r="Z16" s="17">
        <f t="shared" si="10"/>
        <v>1501</v>
      </c>
      <c r="AA16" s="11">
        <f t="shared" si="11"/>
        <v>94</v>
      </c>
      <c r="AB16" s="18">
        <f t="shared" si="12"/>
        <v>6.6808813077469789E-2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57</v>
      </c>
      <c r="F17" s="17">
        <v>65</v>
      </c>
      <c r="G17" s="11">
        <f t="shared" si="0"/>
        <v>8</v>
      </c>
      <c r="H17" s="19">
        <f t="shared" si="1"/>
        <v>0.14035087719298245</v>
      </c>
      <c r="I17" s="17">
        <v>46</v>
      </c>
      <c r="J17" s="17">
        <v>44</v>
      </c>
      <c r="K17" s="11">
        <f t="shared" si="2"/>
        <v>-2</v>
      </c>
      <c r="L17" s="19">
        <f t="shared" si="3"/>
        <v>-4.3478260869565216E-2</v>
      </c>
      <c r="M17" s="17">
        <v>45</v>
      </c>
      <c r="N17" s="17">
        <v>50</v>
      </c>
      <c r="O17" s="11">
        <f t="shared" si="4"/>
        <v>5</v>
      </c>
      <c r="P17" s="19">
        <f t="shared" si="5"/>
        <v>0.1111111111111111</v>
      </c>
      <c r="Q17" s="17">
        <v>102</v>
      </c>
      <c r="R17" s="17">
        <v>100</v>
      </c>
      <c r="S17" s="11">
        <f t="shared" si="6"/>
        <v>-2</v>
      </c>
      <c r="T17" s="19">
        <f t="shared" si="7"/>
        <v>-1.9607843137254902E-2</v>
      </c>
      <c r="U17" s="17">
        <v>40</v>
      </c>
      <c r="V17" s="17">
        <v>35</v>
      </c>
      <c r="W17" s="11">
        <f t="shared" si="8"/>
        <v>-5</v>
      </c>
      <c r="X17" s="19">
        <f t="shared" si="9"/>
        <v>-0.125</v>
      </c>
      <c r="Y17" s="17">
        <f t="shared" si="10"/>
        <v>290</v>
      </c>
      <c r="Z17" s="17">
        <f t="shared" si="10"/>
        <v>294</v>
      </c>
      <c r="AA17" s="11">
        <f t="shared" si="11"/>
        <v>4</v>
      </c>
      <c r="AB17" s="18">
        <f t="shared" si="12"/>
        <v>1.3793103448275862E-2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924</v>
      </c>
      <c r="F18" s="17">
        <v>973</v>
      </c>
      <c r="G18" s="11">
        <f t="shared" si="0"/>
        <v>49</v>
      </c>
      <c r="H18" s="19">
        <f t="shared" si="1"/>
        <v>5.3030303030303032E-2</v>
      </c>
      <c r="I18" s="17">
        <v>472</v>
      </c>
      <c r="J18" s="17">
        <v>449</v>
      </c>
      <c r="K18" s="11">
        <f t="shared" si="2"/>
        <v>-23</v>
      </c>
      <c r="L18" s="19">
        <f t="shared" si="3"/>
        <v>-4.8728813559322036E-2</v>
      </c>
      <c r="M18" s="17">
        <v>121</v>
      </c>
      <c r="N18" s="17">
        <v>120</v>
      </c>
      <c r="O18" s="11">
        <f t="shared" si="4"/>
        <v>-1</v>
      </c>
      <c r="P18" s="19">
        <f t="shared" si="5"/>
        <v>-8.2644628099173556E-3</v>
      </c>
      <c r="Q18" s="17">
        <v>453</v>
      </c>
      <c r="R18" s="17">
        <v>476</v>
      </c>
      <c r="S18" s="11">
        <f t="shared" si="6"/>
        <v>23</v>
      </c>
      <c r="T18" s="19">
        <f t="shared" si="7"/>
        <v>5.0772626931567331E-2</v>
      </c>
      <c r="U18" s="17">
        <v>264</v>
      </c>
      <c r="V18" s="17">
        <v>271</v>
      </c>
      <c r="W18" s="11">
        <f t="shared" si="8"/>
        <v>7</v>
      </c>
      <c r="X18" s="19">
        <f t="shared" si="9"/>
        <v>2.6515151515151516E-2</v>
      </c>
      <c r="Y18" s="17">
        <f t="shared" si="10"/>
        <v>2234</v>
      </c>
      <c r="Z18" s="17">
        <f t="shared" si="10"/>
        <v>2289</v>
      </c>
      <c r="AA18" s="11">
        <f t="shared" si="11"/>
        <v>55</v>
      </c>
      <c r="AB18" s="18">
        <f t="shared" si="12"/>
        <v>2.4619516562220233E-2</v>
      </c>
      <c r="AC18" s="1"/>
    </row>
    <row r="19" spans="2:29" ht="16.5" customHeight="1" x14ac:dyDescent="0.25">
      <c r="B19" s="35" t="s">
        <v>57</v>
      </c>
      <c r="C19" s="30" t="s">
        <v>58</v>
      </c>
      <c r="D19" s="20" t="s">
        <v>21</v>
      </c>
      <c r="E19" s="17">
        <v>220</v>
      </c>
      <c r="F19" s="17">
        <v>259</v>
      </c>
      <c r="G19" s="11">
        <f t="shared" si="0"/>
        <v>39</v>
      </c>
      <c r="H19" s="19">
        <f t="shared" si="1"/>
        <v>0.17727272727272728</v>
      </c>
      <c r="I19" s="17">
        <v>77</v>
      </c>
      <c r="J19" s="17">
        <v>90</v>
      </c>
      <c r="K19" s="11">
        <f t="shared" si="2"/>
        <v>13</v>
      </c>
      <c r="L19" s="19">
        <f t="shared" si="3"/>
        <v>0.16883116883116883</v>
      </c>
      <c r="M19" s="17">
        <v>22</v>
      </c>
      <c r="N19" s="17">
        <v>24</v>
      </c>
      <c r="O19" s="11">
        <f t="shared" si="4"/>
        <v>2</v>
      </c>
      <c r="P19" s="19">
        <f t="shared" si="5"/>
        <v>9.0909090909090912E-2</v>
      </c>
      <c r="Q19" s="17">
        <v>164</v>
      </c>
      <c r="R19" s="17">
        <v>182</v>
      </c>
      <c r="S19" s="11">
        <f t="shared" si="6"/>
        <v>18</v>
      </c>
      <c r="T19" s="19">
        <f t="shared" si="7"/>
        <v>0.10975609756097561</v>
      </c>
      <c r="U19" s="17">
        <v>45</v>
      </c>
      <c r="V19" s="17">
        <v>50</v>
      </c>
      <c r="W19" s="11">
        <f t="shared" si="8"/>
        <v>5</v>
      </c>
      <c r="X19" s="19">
        <f t="shared" si="9"/>
        <v>0.1111111111111111</v>
      </c>
      <c r="Y19" s="17">
        <f t="shared" si="10"/>
        <v>528</v>
      </c>
      <c r="Z19" s="17">
        <f t="shared" si="10"/>
        <v>605</v>
      </c>
      <c r="AA19" s="11">
        <f t="shared" si="11"/>
        <v>77</v>
      </c>
      <c r="AB19" s="18">
        <f t="shared" si="12"/>
        <v>0.14583333333333334</v>
      </c>
    </row>
    <row r="20" spans="2:29" s="10" customFormat="1" ht="16.5" customHeight="1" x14ac:dyDescent="0.2">
      <c r="B20" s="36"/>
      <c r="C20" s="45"/>
      <c r="D20" s="20" t="s">
        <v>22</v>
      </c>
      <c r="E20" s="17">
        <v>2434</v>
      </c>
      <c r="F20" s="17">
        <v>2707</v>
      </c>
      <c r="G20" s="11">
        <f t="shared" si="0"/>
        <v>273</v>
      </c>
      <c r="H20" s="19">
        <f t="shared" si="1"/>
        <v>0.11216105176663928</v>
      </c>
      <c r="I20" s="17">
        <v>1042</v>
      </c>
      <c r="J20" s="17">
        <v>1069</v>
      </c>
      <c r="K20" s="11">
        <f t="shared" si="2"/>
        <v>27</v>
      </c>
      <c r="L20" s="19">
        <f t="shared" si="3"/>
        <v>2.5911708253358926E-2</v>
      </c>
      <c r="M20" s="17">
        <v>640</v>
      </c>
      <c r="N20" s="17">
        <v>680</v>
      </c>
      <c r="O20" s="11">
        <f t="shared" si="4"/>
        <v>40</v>
      </c>
      <c r="P20" s="19">
        <f t="shared" si="5"/>
        <v>6.25E-2</v>
      </c>
      <c r="Q20" s="17">
        <v>2102</v>
      </c>
      <c r="R20" s="17">
        <v>2237</v>
      </c>
      <c r="S20" s="11">
        <f t="shared" si="6"/>
        <v>135</v>
      </c>
      <c r="T20" s="19">
        <f t="shared" si="7"/>
        <v>6.4224548049476693E-2</v>
      </c>
      <c r="U20" s="17">
        <v>648</v>
      </c>
      <c r="V20" s="17">
        <v>674</v>
      </c>
      <c r="W20" s="11">
        <f t="shared" si="8"/>
        <v>26</v>
      </c>
      <c r="X20" s="19">
        <f t="shared" si="9"/>
        <v>4.0123456790123455E-2</v>
      </c>
      <c r="Y20" s="17">
        <f t="shared" si="10"/>
        <v>6866</v>
      </c>
      <c r="Z20" s="17">
        <f t="shared" si="10"/>
        <v>7367</v>
      </c>
      <c r="AA20" s="11">
        <f t="shared" si="11"/>
        <v>501</v>
      </c>
      <c r="AB20" s="18">
        <f t="shared" si="12"/>
        <v>7.2968249344596559E-2</v>
      </c>
      <c r="AC20" s="27"/>
    </row>
    <row r="21" spans="2:29" ht="16.5" customHeight="1" x14ac:dyDescent="0.2">
      <c r="B21" s="36"/>
      <c r="C21" s="45"/>
      <c r="D21" s="22" t="s">
        <v>7</v>
      </c>
      <c r="E21" s="56">
        <v>577</v>
      </c>
      <c r="F21" s="55">
        <v>683</v>
      </c>
      <c r="G21" s="57">
        <f t="shared" si="0"/>
        <v>106</v>
      </c>
      <c r="H21" s="58">
        <f t="shared" si="1"/>
        <v>0.18370883882149047</v>
      </c>
      <c r="I21" s="56">
        <v>265</v>
      </c>
      <c r="J21" s="55">
        <v>304</v>
      </c>
      <c r="K21" s="57">
        <f t="shared" si="2"/>
        <v>39</v>
      </c>
      <c r="L21" s="58">
        <f t="shared" si="3"/>
        <v>0.14716981132075471</v>
      </c>
      <c r="M21" s="56">
        <v>52</v>
      </c>
      <c r="N21" s="55">
        <v>64</v>
      </c>
      <c r="O21" s="57">
        <f t="shared" si="4"/>
        <v>12</v>
      </c>
      <c r="P21" s="58">
        <f t="shared" si="5"/>
        <v>0.23076923076923078</v>
      </c>
      <c r="Q21" s="56">
        <v>460</v>
      </c>
      <c r="R21" s="55">
        <v>504</v>
      </c>
      <c r="S21" s="57">
        <f t="shared" si="6"/>
        <v>44</v>
      </c>
      <c r="T21" s="58">
        <f t="shared" si="7"/>
        <v>9.5652173913043481E-2</v>
      </c>
      <c r="U21" s="56">
        <v>327</v>
      </c>
      <c r="V21" s="55">
        <v>379</v>
      </c>
      <c r="W21" s="11">
        <f t="shared" si="8"/>
        <v>52</v>
      </c>
      <c r="X21" s="19">
        <f t="shared" si="9"/>
        <v>0.15902140672782875</v>
      </c>
      <c r="Y21" s="17">
        <f t="shared" si="10"/>
        <v>1681</v>
      </c>
      <c r="Z21" s="17">
        <f t="shared" si="10"/>
        <v>1934</v>
      </c>
      <c r="AA21" s="11">
        <f t="shared" si="11"/>
        <v>253</v>
      </c>
      <c r="AB21" s="18">
        <f t="shared" si="12"/>
        <v>0.15050565139797739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9065</v>
      </c>
      <c r="F22" s="40">
        <f>SUM(F6:F21)</f>
        <v>9936</v>
      </c>
      <c r="G22" s="43">
        <f t="shared" si="0"/>
        <v>871</v>
      </c>
      <c r="H22" s="44">
        <f t="shared" si="1"/>
        <v>9.6083838940981797E-2</v>
      </c>
      <c r="I22" s="40">
        <f>SUM(I6:I21)</f>
        <v>5646</v>
      </c>
      <c r="J22" s="40">
        <f>SUM(J6:J21)</f>
        <v>5640</v>
      </c>
      <c r="K22" s="40">
        <f t="shared" ref="K22" si="13">J22-I22</f>
        <v>-6</v>
      </c>
      <c r="L22" s="41">
        <f t="shared" ref="L22" si="14">K22/I22</f>
        <v>-1.0626992561105207E-3</v>
      </c>
      <c r="M22" s="40">
        <f>SUM(M6:M21)</f>
        <v>5611</v>
      </c>
      <c r="N22" s="40">
        <f>SUM(N6:N21)</f>
        <v>5694</v>
      </c>
      <c r="O22" s="40">
        <f t="shared" ref="O22" si="15">N22-M22</f>
        <v>83</v>
      </c>
      <c r="P22" s="41">
        <f t="shared" ref="P22" si="16">O22/M22</f>
        <v>1.4792372126180717E-2</v>
      </c>
      <c r="Q22" s="40">
        <f>SUM(Q6:Q21)</f>
        <v>7825</v>
      </c>
      <c r="R22" s="40">
        <f>SUM(R6:R21)</f>
        <v>8215</v>
      </c>
      <c r="S22" s="40">
        <f t="shared" ref="S22" si="17">R22-Q22</f>
        <v>390</v>
      </c>
      <c r="T22" s="41">
        <f t="shared" ref="T22" si="18">S22/Q22</f>
        <v>4.984025559105431E-2</v>
      </c>
      <c r="U22" s="47">
        <f>SUM(U6:U21)</f>
        <v>4166</v>
      </c>
      <c r="V22" s="40">
        <f>SUM(V6:V21)</f>
        <v>4164</v>
      </c>
      <c r="W22" s="40">
        <f t="shared" si="8"/>
        <v>-2</v>
      </c>
      <c r="X22" s="41">
        <f t="shared" ref="X22" si="19">W22/U22</f>
        <v>-4.8007681228996637E-4</v>
      </c>
      <c r="Y22" s="40">
        <f>SUM(Y6:Y21)</f>
        <v>32313</v>
      </c>
      <c r="Z22" s="40">
        <f>SUM(Z6:Z21)</f>
        <v>33649</v>
      </c>
      <c r="AA22" s="40">
        <f t="shared" ref="AA22" si="20">Z22-Y22</f>
        <v>1336</v>
      </c>
      <c r="AB22" s="42">
        <f t="shared" ref="AB22" si="21">AA22/Y22</f>
        <v>4.134558846284777E-2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60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2020-09-03T10:44:33Z</cp:lastPrinted>
  <dcterms:created xsi:type="dcterms:W3CDTF">2003-11-04T06:27:00Z</dcterms:created>
  <dcterms:modified xsi:type="dcterms:W3CDTF">2020-09-03T10:45:14Z</dcterms:modified>
</cp:coreProperties>
</file>